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s Arena\Documents\Arrangementskomiteen\"/>
    </mc:Choice>
  </mc:AlternateContent>
  <bookViews>
    <workbookView xWindow="0" yWindow="0" windowWidth="21570" windowHeight="8145"/>
  </bookViews>
  <sheets>
    <sheet name="Ark1" sheetId="1" r:id="rId1"/>
    <sheet name="Ark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17" i="1"/>
  <c r="D19" i="1"/>
  <c r="D7" i="1"/>
  <c r="D39" i="1"/>
  <c r="D22" i="1" l="1"/>
  <c r="D12" i="1"/>
  <c r="C6" i="2"/>
  <c r="F35" i="1"/>
  <c r="F22" i="1"/>
  <c r="F12" i="1"/>
  <c r="D25" i="1" l="1"/>
  <c r="D40" i="1" s="1"/>
  <c r="D41" i="1" s="1"/>
  <c r="F25" i="1"/>
  <c r="F40" i="1" s="1"/>
  <c r="F41" i="1" s="1"/>
</calcChain>
</file>

<file path=xl/sharedStrings.xml><?xml version="1.0" encoding="utf-8"?>
<sst xmlns="http://schemas.openxmlformats.org/spreadsheetml/2006/main" count="54" uniqueCount="43">
  <si>
    <t xml:space="preserve"> Resultatregnskap Arrangementskomiteen</t>
  </si>
  <si>
    <t>Driftsinntekter</t>
  </si>
  <si>
    <t>Støtte Neskollen velforening</t>
  </si>
  <si>
    <t>Sommerarrangement</t>
  </si>
  <si>
    <t>Juletrefest</t>
  </si>
  <si>
    <t>Vinterarrangement</t>
  </si>
  <si>
    <t>Julegrantenning</t>
  </si>
  <si>
    <t>Leieinntekter partytelt</t>
  </si>
  <si>
    <t>Renteinntekter</t>
  </si>
  <si>
    <t>Driftskostnader</t>
  </si>
  <si>
    <t>Diverse</t>
  </si>
  <si>
    <t>Bankgebyr</t>
  </si>
  <si>
    <t>Sum kostnader</t>
  </si>
  <si>
    <t>Overskudd(+) Underskudd(-)</t>
  </si>
  <si>
    <t>BALANSE Arrangementskomiteen</t>
  </si>
  <si>
    <t>Kontanter</t>
  </si>
  <si>
    <t>Bankinnskudd</t>
  </si>
  <si>
    <t>Sum Eiendeler</t>
  </si>
  <si>
    <t>Egenkapital</t>
  </si>
  <si>
    <t xml:space="preserve">Tidligere års reserve </t>
  </si>
  <si>
    <t>Årets resultat</t>
  </si>
  <si>
    <t>Sum egenkapital</t>
  </si>
  <si>
    <t>Sum inntekter</t>
  </si>
  <si>
    <t>Eiendeler</t>
  </si>
  <si>
    <t xml:space="preserve"> </t>
  </si>
  <si>
    <t xml:space="preserve">Nille </t>
  </si>
  <si>
    <t>juletrefest</t>
  </si>
  <si>
    <t>marthe</t>
  </si>
  <si>
    <t>europris</t>
  </si>
  <si>
    <t>jostein/may</t>
  </si>
  <si>
    <t>libris</t>
  </si>
  <si>
    <t>may</t>
  </si>
  <si>
    <t>plantasjen</t>
  </si>
  <si>
    <t>monika</t>
  </si>
  <si>
    <t xml:space="preserve">Barn </t>
  </si>
  <si>
    <t>trekk fra 50*3</t>
  </si>
  <si>
    <t>trekk fra 50*1</t>
  </si>
  <si>
    <t>Mix Nes</t>
  </si>
  <si>
    <t>julegrantenning</t>
  </si>
  <si>
    <t>Rema 1000</t>
  </si>
  <si>
    <t>faktura</t>
  </si>
  <si>
    <t>Coop</t>
  </si>
  <si>
    <t>gave fra coop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</si>
</sst>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kr&quot;\ * #,##0_ ;_ &quot;kr&quot;\ * \-#,##0_ ;_ &quot;kr&quot;\ * &quot;-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42" fontId="0" fillId="0" borderId="0" xfId="0" applyNumberFormat="1"/>
    <xf numFmtId="0" fontId="1" fillId="0" borderId="1" xfId="0" applyFont="1" applyBorder="1"/>
    <xf numFmtId="42" fontId="1" fillId="0" borderId="1" xfId="0" applyNumberFormat="1" applyFont="1" applyBorder="1"/>
    <xf numFmtId="0" fontId="1" fillId="0" borderId="2" xfId="0" applyFont="1" applyBorder="1"/>
    <xf numFmtId="0" fontId="1" fillId="0" borderId="2" xfId="0" applyNumberFormat="1" applyFont="1" applyBorder="1"/>
    <xf numFmtId="0" fontId="1" fillId="0" borderId="0" xfId="0" applyFont="1" applyBorder="1"/>
    <xf numFmtId="42" fontId="1" fillId="0" borderId="0" xfId="0" applyNumberFormat="1" applyFont="1" applyBorder="1"/>
    <xf numFmtId="0" fontId="0" fillId="0" borderId="2" xfId="0" applyBorder="1"/>
    <xf numFmtId="42" fontId="0" fillId="0" borderId="2" xfId="0" applyNumberFormat="1" applyBorder="1"/>
    <xf numFmtId="0" fontId="0" fillId="0" borderId="1" xfId="0" applyBorder="1"/>
    <xf numFmtId="42" fontId="0" fillId="0" borderId="1" xfId="0" applyNumberFormat="1" applyBorder="1"/>
    <xf numFmtId="0" fontId="2" fillId="0" borderId="0" xfId="0" applyFont="1"/>
    <xf numFmtId="42" fontId="2" fillId="0" borderId="0" xfId="0" applyNumberFormat="1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19" sqref="D19"/>
    </sheetView>
  </sheetViews>
  <sheetFormatPr baseColWidth="10" defaultRowHeight="15" x14ac:dyDescent="0.25"/>
  <cols>
    <col min="4" max="6" width="11.42578125" style="2"/>
  </cols>
  <sheetData>
    <row r="1" spans="1:6" s="13" customFormat="1" ht="18.75" x14ac:dyDescent="0.3">
      <c r="A1" s="13" t="s">
        <v>0</v>
      </c>
      <c r="D1" s="14"/>
      <c r="E1" s="14"/>
      <c r="F1" s="14"/>
    </row>
    <row r="3" spans="1:6" ht="15.75" thickBot="1" x14ac:dyDescent="0.3">
      <c r="A3" s="5" t="s">
        <v>1</v>
      </c>
      <c r="B3" s="5"/>
      <c r="C3" s="5"/>
      <c r="D3" s="6">
        <v>2015</v>
      </c>
      <c r="E3" s="6"/>
      <c r="F3" s="6">
        <v>2014</v>
      </c>
    </row>
    <row r="5" spans="1:6" x14ac:dyDescent="0.25">
      <c r="A5" t="s">
        <v>2</v>
      </c>
      <c r="D5" s="2">
        <v>0</v>
      </c>
      <c r="F5" s="2">
        <v>0</v>
      </c>
    </row>
    <row r="6" spans="1:6" x14ac:dyDescent="0.25">
      <c r="A6" t="s">
        <v>3</v>
      </c>
      <c r="D6" s="2">
        <v>0</v>
      </c>
      <c r="F6" s="2">
        <v>0</v>
      </c>
    </row>
    <row r="7" spans="1:6" x14ac:dyDescent="0.25">
      <c r="A7" t="s">
        <v>4</v>
      </c>
      <c r="D7" s="2">
        <f>(50*46)+4501</f>
        <v>6801</v>
      </c>
      <c r="F7" s="2">
        <v>5615</v>
      </c>
    </row>
    <row r="8" spans="1:6" x14ac:dyDescent="0.25">
      <c r="A8" t="s">
        <v>5</v>
      </c>
    </row>
    <row r="9" spans="1:6" x14ac:dyDescent="0.25">
      <c r="A9" t="s">
        <v>6</v>
      </c>
      <c r="D9" s="2">
        <v>2900</v>
      </c>
      <c r="F9" s="2">
        <v>2219</v>
      </c>
    </row>
    <row r="10" spans="1:6" x14ac:dyDescent="0.25">
      <c r="A10" t="s">
        <v>7</v>
      </c>
      <c r="F10" s="2">
        <v>0</v>
      </c>
    </row>
    <row r="11" spans="1:6" x14ac:dyDescent="0.25">
      <c r="A11" t="s">
        <v>8</v>
      </c>
      <c r="D11" s="2">
        <v>16.86</v>
      </c>
      <c r="F11" s="2">
        <v>12</v>
      </c>
    </row>
    <row r="12" spans="1:6" s="1" customFormat="1" x14ac:dyDescent="0.25">
      <c r="A12" s="3" t="s">
        <v>22</v>
      </c>
      <c r="B12" s="3"/>
      <c r="C12" s="3"/>
      <c r="D12" s="4">
        <f>SUM(D5:D11)</f>
        <v>9717.86</v>
      </c>
      <c r="E12" s="4"/>
      <c r="F12" s="4">
        <f>SUM(F5:F11)</f>
        <v>7846</v>
      </c>
    </row>
    <row r="14" spans="1:6" ht="15.75" thickBot="1" x14ac:dyDescent="0.3">
      <c r="A14" s="5" t="s">
        <v>9</v>
      </c>
      <c r="B14" s="5"/>
      <c r="C14" s="5"/>
      <c r="D14" s="6">
        <v>2015</v>
      </c>
      <c r="E14" s="6"/>
      <c r="F14" s="6">
        <v>2014</v>
      </c>
    </row>
    <row r="16" spans="1:6" x14ac:dyDescent="0.25">
      <c r="A16" t="s">
        <v>3</v>
      </c>
      <c r="D16" s="2">
        <v>0</v>
      </c>
      <c r="F16" s="2">
        <v>0</v>
      </c>
    </row>
    <row r="17" spans="1:6" x14ac:dyDescent="0.25">
      <c r="A17" t="s">
        <v>4</v>
      </c>
      <c r="D17" s="2">
        <f>673+133+399.2+237+279.4+429</f>
        <v>2150.6</v>
      </c>
      <c r="F17" s="2">
        <v>1748</v>
      </c>
    </row>
    <row r="18" spans="1:6" x14ac:dyDescent="0.25">
      <c r="A18" t="s">
        <v>5</v>
      </c>
      <c r="D18" s="2">
        <v>0</v>
      </c>
      <c r="F18" s="2">
        <v>0</v>
      </c>
    </row>
    <row r="19" spans="1:6" x14ac:dyDescent="0.25">
      <c r="A19" t="s">
        <v>6</v>
      </c>
      <c r="D19" s="2">
        <f>70+3780.8+2227</f>
        <v>6077.8</v>
      </c>
      <c r="F19" s="2">
        <v>2301</v>
      </c>
    </row>
    <row r="20" spans="1:6" x14ac:dyDescent="0.25">
      <c r="A20" t="s">
        <v>10</v>
      </c>
      <c r="D20" s="2">
        <v>0</v>
      </c>
      <c r="F20" s="2">
        <v>0</v>
      </c>
    </row>
    <row r="21" spans="1:6" x14ac:dyDescent="0.25">
      <c r="A21" t="s">
        <v>11</v>
      </c>
    </row>
    <row r="22" spans="1:6" x14ac:dyDescent="0.25">
      <c r="A22" s="3" t="s">
        <v>12</v>
      </c>
      <c r="B22" s="3"/>
      <c r="C22" s="3"/>
      <c r="D22" s="4">
        <f>SUM(D16:D21)</f>
        <v>8228.4</v>
      </c>
      <c r="E22" s="4"/>
      <c r="F22" s="4">
        <f>SUM(F16:F21)</f>
        <v>4049</v>
      </c>
    </row>
    <row r="23" spans="1:6" x14ac:dyDescent="0.25">
      <c r="A23" s="7"/>
      <c r="B23" s="7"/>
      <c r="C23" s="7"/>
      <c r="D23" s="8"/>
      <c r="E23" s="8"/>
      <c r="F23" s="8"/>
    </row>
    <row r="25" spans="1:6" x14ac:dyDescent="0.25">
      <c r="A25" s="3" t="s">
        <v>13</v>
      </c>
      <c r="B25" s="3"/>
      <c r="C25" s="3"/>
      <c r="D25" s="4">
        <f>D12-D22</f>
        <v>1489.4600000000009</v>
      </c>
      <c r="E25" s="4"/>
      <c r="F25" s="4">
        <f>+F12-F22</f>
        <v>3797</v>
      </c>
    </row>
    <row r="30" spans="1:6" s="13" customFormat="1" ht="18.75" x14ac:dyDescent="0.3">
      <c r="A30" s="13" t="s">
        <v>14</v>
      </c>
      <c r="D30" s="14"/>
      <c r="E30" s="14"/>
      <c r="F30" s="14"/>
    </row>
    <row r="32" spans="1:6" ht="15.75" thickBot="1" x14ac:dyDescent="0.3">
      <c r="A32" s="5" t="s">
        <v>23</v>
      </c>
      <c r="B32" s="9"/>
      <c r="C32" s="9"/>
      <c r="D32" s="10"/>
      <c r="E32" s="10"/>
      <c r="F32" s="10"/>
    </row>
    <row r="33" spans="1:6" x14ac:dyDescent="0.25">
      <c r="A33" t="s">
        <v>15</v>
      </c>
      <c r="D33" s="2">
        <v>9088</v>
      </c>
      <c r="F33" s="2">
        <v>3112</v>
      </c>
    </row>
    <row r="34" spans="1:6" x14ac:dyDescent="0.25">
      <c r="A34" t="s">
        <v>16</v>
      </c>
      <c r="D34" s="2">
        <v>8902.7800000000007</v>
      </c>
      <c r="F34" s="2">
        <v>13390</v>
      </c>
    </row>
    <row r="35" spans="1:6" x14ac:dyDescent="0.25">
      <c r="A35" s="11" t="s">
        <v>17</v>
      </c>
      <c r="B35" s="11"/>
      <c r="C35" s="11"/>
      <c r="D35" s="12">
        <f>SUM(D33:D34)</f>
        <v>17990.78</v>
      </c>
      <c r="E35" s="12"/>
      <c r="F35" s="12">
        <f>SUM(F33:F34)</f>
        <v>16502</v>
      </c>
    </row>
    <row r="38" spans="1:6" ht="15.75" thickBot="1" x14ac:dyDescent="0.3">
      <c r="A38" s="5" t="s">
        <v>18</v>
      </c>
      <c r="B38" s="9"/>
      <c r="C38" s="9"/>
      <c r="D38" s="10"/>
      <c r="E38" s="10"/>
      <c r="F38" s="10"/>
    </row>
    <row r="39" spans="1:6" x14ac:dyDescent="0.25">
      <c r="A39" t="s">
        <v>19</v>
      </c>
      <c r="D39" s="2">
        <f>F41</f>
        <v>16502</v>
      </c>
      <c r="F39" s="2">
        <v>12705</v>
      </c>
    </row>
    <row r="40" spans="1:6" x14ac:dyDescent="0.25">
      <c r="A40" t="s">
        <v>20</v>
      </c>
      <c r="D40" s="2">
        <f>D25</f>
        <v>1489.4600000000009</v>
      </c>
      <c r="F40" s="2">
        <f>+F25</f>
        <v>3797</v>
      </c>
    </row>
    <row r="41" spans="1:6" x14ac:dyDescent="0.25">
      <c r="A41" s="11" t="s">
        <v>21</v>
      </c>
      <c r="B41" s="11"/>
      <c r="C41" s="11"/>
      <c r="D41" s="12">
        <f>SUM(D39:D40)</f>
        <v>17991.46</v>
      </c>
      <c r="E41" s="12"/>
      <c r="F41" s="12">
        <f>SUM(F39:F40)</f>
        <v>16502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10" sqref="D10"/>
    </sheetView>
  </sheetViews>
  <sheetFormatPr baseColWidth="10" defaultRowHeight="15" x14ac:dyDescent="0.25"/>
  <cols>
    <col min="2" max="2" width="15.140625" bestFit="1" customWidth="1"/>
  </cols>
  <sheetData>
    <row r="1" spans="1:5" x14ac:dyDescent="0.25">
      <c r="A1" t="s">
        <v>24</v>
      </c>
    </row>
    <row r="2" spans="1:5" x14ac:dyDescent="0.25">
      <c r="A2" t="s">
        <v>25</v>
      </c>
      <c r="B2" t="s">
        <v>26</v>
      </c>
      <c r="C2">
        <v>237</v>
      </c>
      <c r="D2" t="s">
        <v>27</v>
      </c>
      <c r="E2" t="s">
        <v>35</v>
      </c>
    </row>
    <row r="3" spans="1:5" x14ac:dyDescent="0.25">
      <c r="A3" t="s">
        <v>28</v>
      </c>
      <c r="B3" t="s">
        <v>26</v>
      </c>
      <c r="C3">
        <v>399.2</v>
      </c>
      <c r="D3" t="s">
        <v>29</v>
      </c>
    </row>
    <row r="4" spans="1:5" x14ac:dyDescent="0.25">
      <c r="A4" t="s">
        <v>30</v>
      </c>
      <c r="B4" t="s">
        <v>26</v>
      </c>
      <c r="C4">
        <v>133</v>
      </c>
      <c r="D4" t="s">
        <v>31</v>
      </c>
      <c r="E4" t="s">
        <v>36</v>
      </c>
    </row>
    <row r="5" spans="1:5" x14ac:dyDescent="0.25">
      <c r="A5" t="s">
        <v>32</v>
      </c>
      <c r="B5" t="s">
        <v>26</v>
      </c>
      <c r="C5">
        <v>279.39999999999998</v>
      </c>
      <c r="D5" t="s">
        <v>33</v>
      </c>
    </row>
    <row r="6" spans="1:5" x14ac:dyDescent="0.25">
      <c r="A6" t="s">
        <v>34</v>
      </c>
      <c r="B6" t="s">
        <v>26</v>
      </c>
      <c r="C6">
        <f>50*46</f>
        <v>2300</v>
      </c>
    </row>
    <row r="7" spans="1:5" x14ac:dyDescent="0.25">
      <c r="A7" t="s">
        <v>37</v>
      </c>
      <c r="B7" t="s">
        <v>38</v>
      </c>
      <c r="C7" s="15">
        <v>70</v>
      </c>
      <c r="D7" t="s">
        <v>27</v>
      </c>
    </row>
    <row r="8" spans="1:5" x14ac:dyDescent="0.25">
      <c r="A8" t="s">
        <v>39</v>
      </c>
      <c r="B8" t="s">
        <v>38</v>
      </c>
      <c r="C8">
        <v>3197</v>
      </c>
      <c r="D8" t="s">
        <v>40</v>
      </c>
    </row>
    <row r="9" spans="1:5" x14ac:dyDescent="0.25">
      <c r="A9" t="s">
        <v>41</v>
      </c>
      <c r="B9" t="s">
        <v>38</v>
      </c>
      <c r="C9">
        <v>254</v>
      </c>
      <c r="D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 Arena</dc:creator>
  <cp:lastModifiedBy>Nes Arena</cp:lastModifiedBy>
  <dcterms:created xsi:type="dcterms:W3CDTF">2016-03-07T18:48:16Z</dcterms:created>
  <dcterms:modified xsi:type="dcterms:W3CDTF">2016-03-28T17:30:56Z</dcterms:modified>
</cp:coreProperties>
</file>